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НАЧАЛЬНИК\ДОТАЦИЯ на 2026-2028гг\"/>
    </mc:Choice>
  </mc:AlternateContent>
  <bookViews>
    <workbookView xWindow="0" yWindow="0" windowWidth="28800" windowHeight="12330"/>
  </bookViews>
  <sheets>
    <sheet name="Лист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2" l="1"/>
  <c r="K27" i="2"/>
  <c r="K23" i="2" l="1"/>
  <c r="J12" i="2" l="1"/>
  <c r="J19" i="2" s="1"/>
  <c r="J21" i="2" s="1"/>
  <c r="I12" i="2"/>
  <c r="I19" i="2" s="1"/>
  <c r="I21" i="2" s="1"/>
  <c r="H12" i="2"/>
  <c r="H19" i="2" s="1"/>
  <c r="H21" i="2" s="1"/>
  <c r="F12" i="2"/>
  <c r="F19" i="2" s="1"/>
  <c r="F21" i="2" s="1"/>
  <c r="G12" i="2"/>
  <c r="G19" i="2" s="1"/>
  <c r="G21" i="2" s="1"/>
  <c r="E12" i="2" l="1"/>
  <c r="E19" i="2" s="1"/>
  <c r="E21" i="2" s="1"/>
  <c r="D12" i="2"/>
  <c r="D19" i="2" s="1"/>
  <c r="D21" i="2" l="1"/>
  <c r="K21" i="2" s="1"/>
</calcChain>
</file>

<file path=xl/sharedStrings.xml><?xml version="1.0" encoding="utf-8"?>
<sst xmlns="http://schemas.openxmlformats.org/spreadsheetml/2006/main" count="41" uniqueCount="35">
  <si>
    <t>№п/п</t>
  </si>
  <si>
    <t>Наименование поселения</t>
  </si>
  <si>
    <t>Усть-Кутское ГП</t>
  </si>
  <si>
    <t>Янтальское ГП</t>
  </si>
  <si>
    <t>Звёзднинское ГП</t>
  </si>
  <si>
    <t>Верхнемарковское СП</t>
  </si>
  <si>
    <t>Нийское СП</t>
  </si>
  <si>
    <t>Подымахинское СП</t>
  </si>
  <si>
    <t xml:space="preserve">Ручейское СП </t>
  </si>
  <si>
    <t>Дефицит</t>
  </si>
  <si>
    <t>тыс. руб.</t>
  </si>
  <si>
    <t>Итого расходы</t>
  </si>
  <si>
    <t>Дотация по 74-ОЗ</t>
  </si>
  <si>
    <t>ИТОГО</t>
  </si>
  <si>
    <t>Исходные данные</t>
  </si>
  <si>
    <t>субвенции</t>
  </si>
  <si>
    <t>субсидии</t>
  </si>
  <si>
    <t xml:space="preserve">Размер дотации за счет субвенции </t>
  </si>
  <si>
    <t>Исключаемые расходы за счет целевых субвенций, субсидий и ИМБТ (кроме МБТ на ЗП с начислениями на нее)</t>
  </si>
  <si>
    <t>Дефицит с учетом объема дотации</t>
  </si>
  <si>
    <t>иной МБТ (эффективность)</t>
  </si>
  <si>
    <t>иные МБТ (на созд комф гор среды в малых городах)</t>
  </si>
  <si>
    <t>Дотация на 2026 год</t>
  </si>
  <si>
    <t>О.В. Рыбак</t>
  </si>
  <si>
    <t>Итого доходы</t>
  </si>
  <si>
    <t>прочие иные МБТ (без МБТ на ЗП)</t>
  </si>
  <si>
    <t>Расходы, исключаемые отменой 96-ОЗ</t>
  </si>
  <si>
    <t>Дотация на 2027 год</t>
  </si>
  <si>
    <t>Расчет размера дотаций на выравнивание бюджетной обеспеченности поселений за счет субвенции на осуществление отдельных областных государственных полномочий по расчету и предоставлению дотаций на выравнивание бюджетной обеспеченности поселений на 2026-2028 годы</t>
  </si>
  <si>
    <t>Налоговые и неналоговые доходы 2025 года (ожидаемые)</t>
  </si>
  <si>
    <t>Расходы всего 2025 г. (ожидаемые)</t>
  </si>
  <si>
    <t>Расходы 2025 года, которые являются однократными и подлежат исключению из базы, либо новые, подлежат увеличению</t>
  </si>
  <si>
    <t>Дотация на 2028 год</t>
  </si>
  <si>
    <t>Остатки дорожного фонда (переходящие)</t>
  </si>
  <si>
    <t>Председатель Комитета по финансовой политике и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</si>
</sst>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164" fontId="0" fillId="0" borderId="1" xfId="0" applyNumberForma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0" fillId="0" borderId="3" xfId="0" applyNumberForma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wrapText="1"/>
    </xf>
    <xf numFmtId="0" fontId="8" fillId="0" borderId="1" xfId="0" applyFont="1" applyBorder="1"/>
    <xf numFmtId="165" fontId="0" fillId="0" borderId="1" xfId="0" applyNumberFormat="1" applyBorder="1"/>
    <xf numFmtId="0" fontId="9" fillId="0" borderId="1" xfId="0" applyFont="1" applyBorder="1" applyAlignment="1">
      <alignment wrapText="1"/>
    </xf>
    <xf numFmtId="165" fontId="6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0" fillId="0" borderId="6" xfId="0" applyBorder="1"/>
    <xf numFmtId="0" fontId="0" fillId="0" borderId="3" xfId="0" applyBorder="1"/>
    <xf numFmtId="0" fontId="6" fillId="0" borderId="2" xfId="0" applyFont="1" applyBorder="1" applyAlignment="1">
      <alignment horizontal="center" vertical="center"/>
    </xf>
    <xf numFmtId="165" fontId="6" fillId="0" borderId="3" xfId="0" applyNumberFormat="1" applyFont="1" applyBorder="1"/>
    <xf numFmtId="0" fontId="0" fillId="0" borderId="2" xfId="0" applyBorder="1"/>
    <xf numFmtId="0" fontId="6" fillId="0" borderId="1" xfId="0" applyFont="1" applyBorder="1" applyAlignment="1">
      <alignment horizontal="center"/>
    </xf>
    <xf numFmtId="0" fontId="0" fillId="0" borderId="0" xfId="0" applyBorder="1"/>
    <xf numFmtId="0" fontId="5" fillId="0" borderId="1" xfId="0" applyFont="1" applyBorder="1" applyAlignment="1">
      <alignment horizontal="right" wrapText="1"/>
    </xf>
    <xf numFmtId="0" fontId="0" fillId="0" borderId="0" xfId="0" applyAlignment="1">
      <alignment wrapText="1"/>
    </xf>
    <xf numFmtId="0" fontId="6" fillId="0" borderId="9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2" fontId="0" fillId="0" borderId="1" xfId="0" applyNumberFormat="1" applyBorder="1"/>
    <xf numFmtId="0" fontId="0" fillId="0" borderId="0" xfId="0" applyFill="1" applyBorder="1"/>
    <xf numFmtId="0" fontId="10" fillId="0" borderId="1" xfId="0" applyFont="1" applyBorder="1" applyAlignment="1">
      <alignment horizontal="right" wrapText="1"/>
    </xf>
    <xf numFmtId="0" fontId="11" fillId="0" borderId="1" xfId="0" applyFont="1" applyBorder="1"/>
    <xf numFmtId="0" fontId="3" fillId="0" borderId="1" xfId="0" applyFont="1" applyBorder="1" applyAlignment="1">
      <alignment horizontal="center" vertical="center"/>
    </xf>
    <xf numFmtId="165" fontId="6" fillId="0" borderId="1" xfId="0" applyNumberFormat="1" applyFont="1" applyFill="1" applyBorder="1"/>
    <xf numFmtId="0" fontId="6" fillId="0" borderId="13" xfId="0" applyNumberFormat="1" applyFont="1" applyFill="1" applyBorder="1"/>
    <xf numFmtId="0" fontId="11" fillId="0" borderId="1" xfId="0" applyFont="1" applyBorder="1" applyAlignment="1">
      <alignment horizontal="center"/>
    </xf>
    <xf numFmtId="164" fontId="2" fillId="0" borderId="13" xfId="0" applyNumberFormat="1" applyFont="1" applyFill="1" applyBorder="1"/>
    <xf numFmtId="164" fontId="2" fillId="0" borderId="0" xfId="0" applyNumberFormat="1" applyFont="1" applyFill="1" applyBorder="1"/>
    <xf numFmtId="164" fontId="13" fillId="0" borderId="1" xfId="0" applyNumberFormat="1" applyFont="1" applyBorder="1"/>
    <xf numFmtId="164" fontId="13" fillId="2" borderId="1" xfId="0" applyNumberFormat="1" applyFont="1" applyFill="1" applyBorder="1"/>
    <xf numFmtId="0" fontId="12" fillId="0" borderId="13" xfId="0" applyNumberFormat="1" applyFont="1" applyFill="1" applyBorder="1"/>
    <xf numFmtId="0" fontId="0" fillId="0" borderId="3" xfId="0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0" fontId="11" fillId="0" borderId="0" xfId="0" applyFont="1" applyFill="1" applyBorder="1"/>
    <xf numFmtId="165" fontId="0" fillId="0" borderId="3" xfId="0" applyNumberFormat="1" applyBorder="1"/>
    <xf numFmtId="164" fontId="14" fillId="0" borderId="1" xfId="0" applyNumberFormat="1" applyFont="1" applyFill="1" applyBorder="1"/>
    <xf numFmtId="0" fontId="11" fillId="0" borderId="11" xfId="0" applyFont="1" applyBorder="1"/>
    <xf numFmtId="164" fontId="0" fillId="0" borderId="0" xfId="0" applyNumberFormat="1"/>
    <xf numFmtId="2" fontId="0" fillId="0" borderId="3" xfId="0" applyNumberFormat="1" applyBorder="1"/>
    <xf numFmtId="0" fontId="15" fillId="0" borderId="0" xfId="0" applyFont="1"/>
    <xf numFmtId="0" fontId="0" fillId="0" borderId="0" xfId="0" applyAlignment="1">
      <alignment horizontal="center"/>
    </xf>
    <xf numFmtId="4" fontId="0" fillId="0" borderId="1" xfId="0" applyNumberFormat="1" applyBorder="1"/>
    <xf numFmtId="164" fontId="0" fillId="0" borderId="1" xfId="0" applyNumberFormat="1" applyFont="1" applyBorder="1"/>
    <xf numFmtId="10" fontId="12" fillId="0" borderId="1" xfId="0" applyNumberFormat="1" applyFont="1" applyBorder="1" applyAlignment="1">
      <alignment horizontal="center"/>
    </xf>
    <xf numFmtId="0" fontId="11" fillId="0" borderId="13" xfId="0" applyNumberFormat="1" applyFont="1" applyFill="1" applyBorder="1"/>
    <xf numFmtId="164" fontId="14" fillId="0" borderId="1" xfId="0" applyNumberFormat="1" applyFont="1" applyBorder="1"/>
    <xf numFmtId="3" fontId="11" fillId="0" borderId="1" xfId="0" applyNumberFormat="1" applyFont="1" applyBorder="1"/>
    <xf numFmtId="3" fontId="11" fillId="0" borderId="1" xfId="0" applyNumberFormat="1" applyFont="1" applyBorder="1" applyAlignment="1">
      <alignment horizontal="right"/>
    </xf>
    <xf numFmtId="3" fontId="11" fillId="0" borderId="3" xfId="0" applyNumberFormat="1" applyFont="1" applyBorder="1"/>
    <xf numFmtId="0" fontId="11" fillId="0" borderId="0" xfId="0" applyFont="1"/>
    <xf numFmtId="165" fontId="0" fillId="0" borderId="0" xfId="0" applyNumberFormat="1"/>
    <xf numFmtId="3" fontId="11" fillId="0" borderId="12" xfId="0" applyNumberFormat="1" applyFont="1" applyBorder="1"/>
    <xf numFmtId="3" fontId="11" fillId="0" borderId="11" xfId="0" applyNumberFormat="1" applyFont="1" applyBorder="1"/>
    <xf numFmtId="2" fontId="0" fillId="0" borderId="11" xfId="0" applyNumberFormat="1" applyBorder="1"/>
    <xf numFmtId="4" fontId="0" fillId="0" borderId="0" xfId="0" applyNumberFormat="1"/>
    <xf numFmtId="0" fontId="3" fillId="2" borderId="8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2" fontId="0" fillId="2" borderId="1" xfId="0" applyNumberFormat="1" applyFill="1" applyBorder="1"/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164" fontId="16" fillId="2" borderId="1" xfId="0" applyNumberFormat="1" applyFont="1" applyFill="1" applyBorder="1"/>
    <xf numFmtId="164" fontId="16" fillId="0" borderId="1" xfId="0" applyNumberFormat="1" applyFont="1" applyBorder="1"/>
    <xf numFmtId="164" fontId="14" fillId="0" borderId="0" xfId="0" applyNumberFormat="1" applyFont="1"/>
    <xf numFmtId="164" fontId="14" fillId="0" borderId="3" xfId="0" applyNumberFormat="1" applyFont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49"/>
  <sheetViews>
    <sheetView tabSelected="1" zoomScaleNormal="100" workbookViewId="0">
      <selection activeCell="C41" sqref="C41"/>
    </sheetView>
  </sheetViews>
  <sheetFormatPr defaultRowHeight="15" x14ac:dyDescent="0.25"/>
  <cols>
    <col min="3" max="3" width="29.5703125" customWidth="1"/>
    <col min="4" max="4" width="15.7109375" customWidth="1"/>
    <col min="5" max="5" width="15" customWidth="1"/>
    <col min="6" max="6" width="15.5703125" customWidth="1"/>
    <col min="7" max="7" width="18" customWidth="1"/>
    <col min="8" max="8" width="14.7109375" customWidth="1"/>
    <col min="9" max="9" width="17.42578125" customWidth="1"/>
    <col min="10" max="10" width="15.7109375" customWidth="1"/>
    <col min="11" max="11" width="11.5703125" customWidth="1"/>
    <col min="15" max="15" width="16" customWidth="1"/>
    <col min="16" max="16" width="11.85546875" customWidth="1"/>
  </cols>
  <sheetData>
    <row r="2" spans="2:17" ht="14.45" customHeight="1" x14ac:dyDescent="0.25">
      <c r="B2" s="70" t="s">
        <v>28</v>
      </c>
      <c r="C2" s="70"/>
      <c r="D2" s="70"/>
      <c r="E2" s="70"/>
      <c r="F2" s="70"/>
      <c r="G2" s="70"/>
      <c r="H2" s="70"/>
      <c r="I2" s="70"/>
      <c r="J2" s="70"/>
    </row>
    <row r="3" spans="2:17" ht="32.450000000000003" customHeight="1" x14ac:dyDescent="0.25">
      <c r="B3" s="70"/>
      <c r="C3" s="70"/>
      <c r="D3" s="70"/>
      <c r="E3" s="70"/>
      <c r="F3" s="70"/>
      <c r="G3" s="70"/>
      <c r="H3" s="70"/>
      <c r="I3" s="70"/>
      <c r="J3" s="70"/>
    </row>
    <row r="4" spans="2:17" ht="15.75" thickBot="1" x14ac:dyDescent="0.3">
      <c r="D4" s="51"/>
      <c r="J4" t="s">
        <v>10</v>
      </c>
    </row>
    <row r="5" spans="2:17" ht="52.5" customHeight="1" thickBot="1" x14ac:dyDescent="0.3">
      <c r="B5" s="9" t="s">
        <v>0</v>
      </c>
      <c r="C5" s="10" t="s">
        <v>1</v>
      </c>
      <c r="D5" s="67" t="s">
        <v>2</v>
      </c>
      <c r="E5" s="67" t="s">
        <v>3</v>
      </c>
      <c r="F5" s="67" t="s">
        <v>4</v>
      </c>
      <c r="G5" s="10" t="s">
        <v>5</v>
      </c>
      <c r="H5" s="67" t="s">
        <v>6</v>
      </c>
      <c r="I5" s="67" t="s">
        <v>7</v>
      </c>
      <c r="J5" s="67" t="s">
        <v>8</v>
      </c>
      <c r="K5" s="27" t="s">
        <v>13</v>
      </c>
    </row>
    <row r="6" spans="2:17" x14ac:dyDescent="0.25">
      <c r="B6" s="6"/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18"/>
    </row>
    <row r="7" spans="2:17" x14ac:dyDescent="0.25">
      <c r="B7" s="17"/>
      <c r="C7" s="23" t="s">
        <v>14</v>
      </c>
      <c r="D7" s="37"/>
      <c r="E7" s="37"/>
      <c r="F7" s="37"/>
      <c r="G7" s="37"/>
      <c r="H7" s="37"/>
      <c r="I7" s="37"/>
      <c r="J7" s="37"/>
      <c r="K7" s="18"/>
    </row>
    <row r="8" spans="2:17" ht="27" customHeight="1" x14ac:dyDescent="0.25">
      <c r="B8" s="4">
        <v>1</v>
      </c>
      <c r="C8" s="8" t="s">
        <v>29</v>
      </c>
      <c r="D8" s="72">
        <v>777654</v>
      </c>
      <c r="E8" s="73">
        <v>13183</v>
      </c>
      <c r="F8" s="73">
        <v>10243</v>
      </c>
      <c r="G8" s="73">
        <v>27011</v>
      </c>
      <c r="H8" s="73">
        <v>2438</v>
      </c>
      <c r="I8" s="73">
        <v>663</v>
      </c>
      <c r="J8" s="73">
        <v>894</v>
      </c>
      <c r="K8" s="19"/>
    </row>
    <row r="9" spans="2:17" ht="27" customHeight="1" x14ac:dyDescent="0.25">
      <c r="B9" s="4">
        <v>3</v>
      </c>
      <c r="C9" s="71" t="s">
        <v>24</v>
      </c>
      <c r="D9" s="72">
        <v>777654</v>
      </c>
      <c r="E9" s="73">
        <v>13183</v>
      </c>
      <c r="F9" s="73">
        <v>10243</v>
      </c>
      <c r="G9" s="73">
        <v>27011</v>
      </c>
      <c r="H9" s="73">
        <v>2438</v>
      </c>
      <c r="I9" s="73">
        <v>663</v>
      </c>
      <c r="J9" s="73">
        <v>894</v>
      </c>
      <c r="K9" s="19"/>
      <c r="Q9" s="52"/>
    </row>
    <row r="10" spans="2:17" ht="18.75" customHeight="1" x14ac:dyDescent="0.25">
      <c r="B10" s="4">
        <v>4</v>
      </c>
      <c r="C10" s="8" t="s">
        <v>30</v>
      </c>
      <c r="D10" s="72">
        <v>2709781</v>
      </c>
      <c r="E10" s="73">
        <v>276391</v>
      </c>
      <c r="F10" s="73">
        <v>58840</v>
      </c>
      <c r="G10" s="73">
        <v>82796</v>
      </c>
      <c r="H10" s="73">
        <v>36315</v>
      </c>
      <c r="I10" s="73">
        <v>31007</v>
      </c>
      <c r="J10" s="73">
        <v>27535</v>
      </c>
      <c r="K10" s="19"/>
      <c r="L10" s="38"/>
    </row>
    <row r="11" spans="2:17" ht="18.75" customHeight="1" x14ac:dyDescent="0.25">
      <c r="B11" s="4">
        <v>5</v>
      </c>
      <c r="C11" s="71" t="s">
        <v>26</v>
      </c>
      <c r="D11" s="41"/>
      <c r="E11" s="40"/>
      <c r="F11" s="40"/>
      <c r="G11" s="40"/>
      <c r="H11" s="40"/>
      <c r="I11" s="40"/>
      <c r="J11" s="40"/>
      <c r="K11" s="19"/>
      <c r="L11" s="39"/>
    </row>
    <row r="12" spans="2:17" ht="39" customHeight="1" x14ac:dyDescent="0.25">
      <c r="B12" s="4">
        <v>6</v>
      </c>
      <c r="C12" s="8" t="s">
        <v>18</v>
      </c>
      <c r="D12" s="72">
        <f t="shared" ref="D12:J12" si="0">D13+D14+D15+D16+D17</f>
        <v>1385599</v>
      </c>
      <c r="E12" s="73">
        <f t="shared" si="0"/>
        <v>199392</v>
      </c>
      <c r="F12" s="73">
        <f t="shared" si="0"/>
        <v>5116</v>
      </c>
      <c r="G12" s="73">
        <f t="shared" si="0"/>
        <v>1436</v>
      </c>
      <c r="H12" s="73">
        <f t="shared" si="0"/>
        <v>2944</v>
      </c>
      <c r="I12" s="73">
        <f t="shared" si="0"/>
        <v>1286</v>
      </c>
      <c r="J12" s="73">
        <f t="shared" si="0"/>
        <v>744</v>
      </c>
      <c r="K12" s="19"/>
    </row>
    <row r="13" spans="2:17" ht="14.25" customHeight="1" x14ac:dyDescent="0.25">
      <c r="B13" s="4"/>
      <c r="C13" s="25" t="s">
        <v>15</v>
      </c>
      <c r="D13" s="72">
        <v>1</v>
      </c>
      <c r="E13" s="73">
        <v>344</v>
      </c>
      <c r="F13" s="73">
        <v>344</v>
      </c>
      <c r="G13" s="73">
        <v>860</v>
      </c>
      <c r="H13" s="73">
        <v>344</v>
      </c>
      <c r="I13" s="73">
        <v>344</v>
      </c>
      <c r="J13" s="73">
        <v>344</v>
      </c>
      <c r="K13" s="19"/>
    </row>
    <row r="14" spans="2:17" ht="15.75" customHeight="1" x14ac:dyDescent="0.25">
      <c r="B14" s="4"/>
      <c r="C14" s="25" t="s">
        <v>16</v>
      </c>
      <c r="D14" s="72">
        <v>834279</v>
      </c>
      <c r="E14" s="73">
        <v>35269</v>
      </c>
      <c r="F14" s="73">
        <v>400</v>
      </c>
      <c r="G14" s="73">
        <v>576</v>
      </c>
      <c r="H14" s="73">
        <v>400</v>
      </c>
      <c r="I14" s="73">
        <v>400</v>
      </c>
      <c r="J14" s="73">
        <v>400</v>
      </c>
      <c r="K14" s="19"/>
    </row>
    <row r="15" spans="2:17" ht="15.75" customHeight="1" x14ac:dyDescent="0.25">
      <c r="B15" s="4"/>
      <c r="C15" s="32" t="s">
        <v>20</v>
      </c>
      <c r="D15" s="72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5"/>
    </row>
    <row r="16" spans="2:17" ht="27.75" customHeight="1" x14ac:dyDescent="0.25">
      <c r="B16" s="4"/>
      <c r="C16" s="32" t="s">
        <v>21</v>
      </c>
      <c r="D16" s="72">
        <v>0</v>
      </c>
      <c r="E16" s="73">
        <v>0</v>
      </c>
      <c r="F16" s="73">
        <v>0</v>
      </c>
      <c r="G16" s="73">
        <v>0</v>
      </c>
      <c r="H16" s="73">
        <v>0</v>
      </c>
      <c r="I16" s="73">
        <v>0</v>
      </c>
      <c r="J16" s="73">
        <v>0</v>
      </c>
      <c r="K16" s="5"/>
    </row>
    <row r="17" spans="2:15" ht="18.75" customHeight="1" x14ac:dyDescent="0.25">
      <c r="B17" s="4"/>
      <c r="C17" s="25" t="s">
        <v>25</v>
      </c>
      <c r="D17" s="72">
        <v>551319</v>
      </c>
      <c r="E17" s="73">
        <v>163779</v>
      </c>
      <c r="F17" s="73">
        <v>4372</v>
      </c>
      <c r="G17" s="73">
        <v>0</v>
      </c>
      <c r="H17" s="73">
        <v>2200</v>
      </c>
      <c r="I17" s="73">
        <v>542</v>
      </c>
      <c r="J17" s="73">
        <v>0</v>
      </c>
      <c r="K17" s="19"/>
    </row>
    <row r="18" spans="2:15" ht="48" customHeight="1" x14ac:dyDescent="0.25">
      <c r="B18" s="4">
        <v>7</v>
      </c>
      <c r="C18" s="8" t="s">
        <v>31</v>
      </c>
      <c r="D18" s="72">
        <v>33400</v>
      </c>
      <c r="E18" s="73">
        <v>17060</v>
      </c>
      <c r="F18" s="73">
        <v>3052</v>
      </c>
      <c r="G18" s="72">
        <v>24441</v>
      </c>
      <c r="H18" s="73">
        <v>0</v>
      </c>
      <c r="I18" s="73">
        <v>0</v>
      </c>
      <c r="J18" s="73">
        <v>0</v>
      </c>
      <c r="K18" s="19"/>
      <c r="N18" s="26"/>
    </row>
    <row r="19" spans="2:15" ht="17.25" customHeight="1" x14ac:dyDescent="0.25">
      <c r="B19" s="4">
        <v>8</v>
      </c>
      <c r="C19" s="12" t="s">
        <v>11</v>
      </c>
      <c r="D19" s="72">
        <f>D10-D11-D12-D18</f>
        <v>1290782</v>
      </c>
      <c r="E19" s="73">
        <f>E10-E11-E12-E18</f>
        <v>59939</v>
      </c>
      <c r="F19" s="57">
        <f>F10-F11-F12-F18</f>
        <v>50672</v>
      </c>
      <c r="G19" s="73">
        <f>G10-G11-G12-G18</f>
        <v>56919</v>
      </c>
      <c r="H19" s="73">
        <f>H10-H11-H12-H18</f>
        <v>33371</v>
      </c>
      <c r="I19" s="73">
        <f>I10-I11-I12-I18</f>
        <v>29721</v>
      </c>
      <c r="J19" s="73">
        <f>J10-J11-J12-J18</f>
        <v>26791</v>
      </c>
      <c r="K19" s="19"/>
    </row>
    <row r="20" spans="2:15" ht="27" customHeight="1" x14ac:dyDescent="0.25">
      <c r="B20" s="4">
        <v>9</v>
      </c>
      <c r="C20" s="12" t="s">
        <v>33</v>
      </c>
      <c r="D20" s="41"/>
      <c r="E20" s="73">
        <v>4856</v>
      </c>
      <c r="F20" s="74">
        <v>9317</v>
      </c>
      <c r="G20" s="40"/>
      <c r="H20" s="40"/>
      <c r="I20" s="40"/>
      <c r="J20" s="40"/>
      <c r="K20" s="19"/>
    </row>
    <row r="21" spans="2:15" ht="17.25" customHeight="1" x14ac:dyDescent="0.25">
      <c r="B21" s="4">
        <v>10</v>
      </c>
      <c r="C21" s="12" t="s">
        <v>9</v>
      </c>
      <c r="D21" s="72">
        <f>D9-D19</f>
        <v>-513128</v>
      </c>
      <c r="E21" s="73">
        <f>E9-E19+E20</f>
        <v>-41900</v>
      </c>
      <c r="F21" s="73">
        <f>F9-F19+F20</f>
        <v>-31112</v>
      </c>
      <c r="G21" s="73">
        <f>G9-G19</f>
        <v>-29908</v>
      </c>
      <c r="H21" s="73">
        <f>H9-H19</f>
        <v>-30933</v>
      </c>
      <c r="I21" s="73">
        <f>I9-I19</f>
        <v>-29058</v>
      </c>
      <c r="J21" s="73">
        <f>J9-J19</f>
        <v>-25897</v>
      </c>
      <c r="K21" s="75">
        <f>D21+E21+F21+G21+H21+I21+J21</f>
        <v>-701936</v>
      </c>
    </row>
    <row r="22" spans="2:15" ht="18.75" customHeight="1" x14ac:dyDescent="0.25">
      <c r="B22" s="4"/>
      <c r="C22" s="3" t="s">
        <v>22</v>
      </c>
      <c r="D22" s="55"/>
      <c r="E22" s="55"/>
      <c r="F22" s="55"/>
      <c r="G22" s="55"/>
      <c r="H22" s="55"/>
      <c r="I22" s="55"/>
      <c r="J22" s="55"/>
      <c r="K22" s="43"/>
      <c r="L22" s="42"/>
      <c r="O22" s="26"/>
    </row>
    <row r="23" spans="2:15" ht="15.75" customHeight="1" x14ac:dyDescent="0.25">
      <c r="B23" s="4">
        <v>10</v>
      </c>
      <c r="C23" s="8" t="s">
        <v>12</v>
      </c>
      <c r="D23" s="68">
        <v>133699.4</v>
      </c>
      <c r="E23" s="2">
        <v>23223.3</v>
      </c>
      <c r="F23" s="2">
        <v>15861.9</v>
      </c>
      <c r="G23" s="2">
        <v>0</v>
      </c>
      <c r="H23" s="2">
        <v>11619.8</v>
      </c>
      <c r="I23" s="68">
        <v>14048.2</v>
      </c>
      <c r="J23" s="68">
        <v>10975.5</v>
      </c>
      <c r="K23" s="5">
        <f>D23+E23+F23+G23+H23+I23+J23</f>
        <v>209428.09999999998</v>
      </c>
    </row>
    <row r="24" spans="2:15" ht="16.5" customHeight="1" x14ac:dyDescent="0.25">
      <c r="B24" s="4">
        <v>11</v>
      </c>
      <c r="C24" s="13" t="s">
        <v>19</v>
      </c>
      <c r="D24" s="47">
        <v>-379428.6</v>
      </c>
      <c r="E24" s="54">
        <v>-18676.7</v>
      </c>
      <c r="F24" s="54">
        <v>-15250.1</v>
      </c>
      <c r="G24" s="1">
        <v>0</v>
      </c>
      <c r="H24" s="1">
        <v>-19313.2</v>
      </c>
      <c r="I24" s="1">
        <v>-15009.8</v>
      </c>
      <c r="J24" s="1">
        <v>-14921.5</v>
      </c>
      <c r="K24" s="5">
        <v>-83171.3</v>
      </c>
      <c r="L24" s="49"/>
    </row>
    <row r="25" spans="2:15" ht="16.5" customHeight="1" x14ac:dyDescent="0.25">
      <c r="B25" s="20">
        <v>12</v>
      </c>
      <c r="C25" s="15" t="s">
        <v>17</v>
      </c>
      <c r="D25" s="35">
        <v>0</v>
      </c>
      <c r="E25" s="16">
        <v>0</v>
      </c>
      <c r="F25" s="16">
        <v>0</v>
      </c>
      <c r="G25" s="16">
        <v>0</v>
      </c>
      <c r="H25" s="44">
        <v>10464.6</v>
      </c>
      <c r="I25" s="44">
        <v>8132.7</v>
      </c>
      <c r="J25" s="44">
        <v>8085</v>
      </c>
      <c r="K25" s="21">
        <v>26682.3</v>
      </c>
      <c r="L25" s="36"/>
    </row>
    <row r="26" spans="2:15" x14ac:dyDescent="0.25">
      <c r="B26" s="22"/>
      <c r="C26" s="34" t="s">
        <v>27</v>
      </c>
      <c r="D26" s="33"/>
      <c r="E26" s="58"/>
      <c r="F26" s="59"/>
      <c r="G26" s="33"/>
      <c r="H26" s="58"/>
      <c r="I26" s="58"/>
      <c r="J26" s="58"/>
      <c r="K26" s="60"/>
      <c r="L26" s="56"/>
      <c r="M26" s="45"/>
    </row>
    <row r="27" spans="2:15" x14ac:dyDescent="0.25">
      <c r="B27" s="4">
        <v>13</v>
      </c>
      <c r="C27" s="13" t="s">
        <v>12</v>
      </c>
      <c r="D27" s="30">
        <v>139017.70000000001</v>
      </c>
      <c r="E27" s="69">
        <v>24096.6</v>
      </c>
      <c r="F27" s="53">
        <v>16472.599999999999</v>
      </c>
      <c r="G27" s="14">
        <v>0</v>
      </c>
      <c r="H27" s="53">
        <v>12069.6</v>
      </c>
      <c r="I27" s="53">
        <v>14587.8</v>
      </c>
      <c r="J27" s="53">
        <v>11393.9</v>
      </c>
      <c r="K27" s="46">
        <f>D27+E27+F27+G27+H27+I27+J27</f>
        <v>217638.2</v>
      </c>
    </row>
    <row r="28" spans="2:15" x14ac:dyDescent="0.25">
      <c r="B28" s="4">
        <v>14</v>
      </c>
      <c r="C28" s="13" t="s">
        <v>19</v>
      </c>
      <c r="D28" s="1">
        <v>-374110.3</v>
      </c>
      <c r="E28" s="57">
        <v>-17803.400000000001</v>
      </c>
      <c r="F28" s="57">
        <v>-14639.4</v>
      </c>
      <c r="G28" s="1">
        <v>0</v>
      </c>
      <c r="H28" s="1">
        <v>-18863.400000000001</v>
      </c>
      <c r="I28" s="1">
        <v>-14470.2</v>
      </c>
      <c r="J28" s="1">
        <v>-14503.1</v>
      </c>
      <c r="K28" s="5">
        <v>-80279.5</v>
      </c>
      <c r="L28" s="49"/>
    </row>
    <row r="29" spans="2:15" ht="19.5" customHeight="1" x14ac:dyDescent="0.25">
      <c r="B29" s="20">
        <v>15</v>
      </c>
      <c r="C29" s="15" t="s">
        <v>17</v>
      </c>
      <c r="D29" s="16">
        <v>0</v>
      </c>
      <c r="E29" s="16">
        <v>0</v>
      </c>
      <c r="F29" s="16">
        <v>0</v>
      </c>
      <c r="G29" s="16">
        <v>0</v>
      </c>
      <c r="H29" s="16">
        <v>9103.4</v>
      </c>
      <c r="I29" s="16">
        <v>6983.3</v>
      </c>
      <c r="J29" s="16">
        <v>6999.2</v>
      </c>
      <c r="K29" s="21">
        <v>23085.9</v>
      </c>
      <c r="L29" s="36"/>
    </row>
    <row r="30" spans="2:15" x14ac:dyDescent="0.25">
      <c r="B30" s="22"/>
      <c r="C30" s="34" t="s">
        <v>32</v>
      </c>
      <c r="D30" s="11"/>
      <c r="E30" s="58"/>
      <c r="F30" s="58"/>
      <c r="G30" s="11"/>
      <c r="H30" s="58"/>
      <c r="I30" s="58"/>
      <c r="J30" s="58"/>
      <c r="K30" s="60"/>
      <c r="L30" s="61"/>
      <c r="M30" s="61"/>
    </row>
    <row r="31" spans="2:15" x14ac:dyDescent="0.25">
      <c r="B31" s="4">
        <v>16</v>
      </c>
      <c r="C31" s="13" t="s">
        <v>12</v>
      </c>
      <c r="D31" s="53">
        <v>144490.29999999999</v>
      </c>
      <c r="E31" s="30">
        <v>25002.3</v>
      </c>
      <c r="F31" s="53">
        <v>17106.099999999999</v>
      </c>
      <c r="G31" s="14">
        <v>0</v>
      </c>
      <c r="H31" s="53">
        <v>12536.2</v>
      </c>
      <c r="I31" s="53">
        <v>15147.6</v>
      </c>
      <c r="J31" s="53">
        <v>11827.9</v>
      </c>
      <c r="K31" s="50">
        <f>D31+E31+F31+G31+H31+I31+J31</f>
        <v>226110.4</v>
      </c>
    </row>
    <row r="32" spans="2:15" x14ac:dyDescent="0.25">
      <c r="B32" s="4">
        <v>17</v>
      </c>
      <c r="C32" s="13" t="s">
        <v>19</v>
      </c>
      <c r="D32" s="1">
        <v>-368637.7</v>
      </c>
      <c r="E32" s="57">
        <v>-16897.7</v>
      </c>
      <c r="F32" s="57">
        <v>-14005.9</v>
      </c>
      <c r="G32" s="1">
        <v>0</v>
      </c>
      <c r="H32" s="1">
        <v>-18396.8</v>
      </c>
      <c r="I32" s="1">
        <v>-13910.4</v>
      </c>
      <c r="J32" s="1">
        <v>-14069.1</v>
      </c>
      <c r="K32" s="5">
        <v>-77279.899999999994</v>
      </c>
      <c r="L32" s="49"/>
    </row>
    <row r="33" spans="2:18" x14ac:dyDescent="0.25">
      <c r="B33" s="20">
        <v>14</v>
      </c>
      <c r="C33" s="15" t="s">
        <v>17</v>
      </c>
      <c r="D33" s="16">
        <v>0</v>
      </c>
      <c r="E33" s="16">
        <v>0</v>
      </c>
      <c r="F33" s="16">
        <v>0</v>
      </c>
      <c r="G33" s="16">
        <v>0</v>
      </c>
      <c r="H33" s="16">
        <v>8223.1</v>
      </c>
      <c r="I33" s="16">
        <v>6217.8</v>
      </c>
      <c r="J33" s="16">
        <v>6288.7</v>
      </c>
      <c r="K33" s="21">
        <v>20729.599999999999</v>
      </c>
      <c r="L33" s="36"/>
      <c r="P33" s="62"/>
    </row>
    <row r="34" spans="2:18" ht="15.75" thickBot="1" x14ac:dyDescent="0.3">
      <c r="B34" s="28"/>
      <c r="C34" s="29"/>
      <c r="D34" s="29"/>
      <c r="E34" s="64"/>
      <c r="F34" s="48"/>
      <c r="G34" s="65"/>
      <c r="H34" s="48"/>
      <c r="I34" s="48"/>
      <c r="J34" s="48"/>
      <c r="K34" s="63"/>
      <c r="L34" s="61"/>
      <c r="M34" s="61"/>
      <c r="P34" s="66"/>
    </row>
    <row r="35" spans="2:18" ht="14.25" customHeight="1" x14ac:dyDescent="0.25">
      <c r="B35" s="24"/>
      <c r="C35" s="24"/>
      <c r="D35" s="24"/>
      <c r="E35" s="24"/>
      <c r="F35" s="24"/>
      <c r="G35" s="24"/>
      <c r="H35" s="24"/>
      <c r="I35" s="24"/>
      <c r="J35" s="24"/>
      <c r="K35" s="24"/>
    </row>
    <row r="36" spans="2:18" hidden="1" x14ac:dyDescent="0.25">
      <c r="B36" s="24"/>
      <c r="C36" s="24"/>
      <c r="D36" s="24"/>
      <c r="E36" s="24"/>
      <c r="F36" s="24"/>
      <c r="G36" s="24"/>
      <c r="H36" s="24"/>
      <c r="I36" s="31"/>
      <c r="J36" s="31"/>
      <c r="K36" s="24"/>
    </row>
    <row r="37" spans="2:18" x14ac:dyDescent="0.25">
      <c r="B37" s="24"/>
      <c r="C37" s="79" t="s">
        <v>34</v>
      </c>
      <c r="D37" s="79"/>
      <c r="E37" s="79"/>
      <c r="F37" s="79"/>
      <c r="G37" s="24"/>
      <c r="H37" s="24"/>
      <c r="I37" s="24" t="s">
        <v>23</v>
      </c>
      <c r="J37" s="31"/>
      <c r="K37" s="31"/>
    </row>
    <row r="38" spans="2:18" x14ac:dyDescent="0.25">
      <c r="B38" s="24"/>
      <c r="C38" s="24"/>
      <c r="D38" s="24"/>
      <c r="E38" s="24"/>
      <c r="F38" s="24"/>
      <c r="G38" s="24"/>
      <c r="H38" s="24"/>
      <c r="I38" s="24"/>
      <c r="J38" s="24"/>
      <c r="K38" s="24"/>
    </row>
    <row r="39" spans="2:18" x14ac:dyDescent="0.25">
      <c r="B39" s="79"/>
      <c r="C39" s="79"/>
      <c r="D39" s="80"/>
      <c r="E39" s="79"/>
      <c r="F39" s="79"/>
      <c r="G39" s="24"/>
      <c r="H39" s="79"/>
      <c r="I39" s="79"/>
      <c r="J39" s="80"/>
      <c r="K39" s="79"/>
      <c r="L39" s="79"/>
      <c r="N39" s="79"/>
      <c r="O39" s="79"/>
      <c r="P39" s="80"/>
      <c r="Q39" s="79"/>
      <c r="R39" s="79"/>
    </row>
    <row r="40" spans="2:18" x14ac:dyDescent="0.25">
      <c r="B40" s="79"/>
      <c r="C40" s="79"/>
      <c r="D40" s="80"/>
      <c r="E40" s="76"/>
      <c r="F40" s="77"/>
      <c r="G40" s="24"/>
      <c r="H40" s="79"/>
      <c r="I40" s="79"/>
      <c r="J40" s="80"/>
      <c r="K40" s="76"/>
      <c r="L40" s="77"/>
      <c r="N40" s="79"/>
      <c r="O40" s="79"/>
      <c r="P40" s="80"/>
      <c r="Q40" s="76"/>
      <c r="R40" s="77"/>
    </row>
    <row r="41" spans="2:18" x14ac:dyDescent="0.25">
      <c r="B41" s="77"/>
      <c r="C41" s="77"/>
      <c r="D41" s="78"/>
      <c r="E41" s="24"/>
      <c r="F41" s="24"/>
      <c r="G41" s="24"/>
      <c r="H41" s="77"/>
      <c r="I41" s="77"/>
      <c r="J41" s="78"/>
      <c r="K41" s="24"/>
      <c r="L41" s="24"/>
      <c r="N41" s="77"/>
      <c r="O41" s="77"/>
      <c r="P41" s="78"/>
      <c r="Q41" s="24"/>
      <c r="R41" s="24"/>
    </row>
    <row r="42" spans="2:18" x14ac:dyDescent="0.25">
      <c r="B42" s="77"/>
      <c r="C42" s="77"/>
      <c r="D42" s="78"/>
      <c r="E42" s="24"/>
      <c r="F42" s="24"/>
      <c r="G42" s="24"/>
      <c r="H42" s="77"/>
      <c r="I42" s="77"/>
      <c r="J42" s="78"/>
      <c r="K42" s="24"/>
      <c r="L42" s="24"/>
      <c r="N42" s="77"/>
      <c r="O42" s="77"/>
      <c r="P42" s="78"/>
      <c r="Q42" s="24"/>
      <c r="R42" s="24"/>
    </row>
    <row r="43" spans="2:18" x14ac:dyDescent="0.25">
      <c r="B43" s="77"/>
      <c r="C43" s="77"/>
      <c r="D43" s="78"/>
      <c r="E43" s="24"/>
      <c r="F43" s="24"/>
      <c r="H43" s="77"/>
      <c r="I43" s="77"/>
      <c r="J43" s="78"/>
      <c r="K43" s="24"/>
      <c r="L43" s="24"/>
      <c r="N43" s="77"/>
      <c r="O43" s="77"/>
      <c r="P43" s="78"/>
      <c r="Q43" s="24"/>
      <c r="R43" s="24"/>
    </row>
    <row r="44" spans="2:18" x14ac:dyDescent="0.25">
      <c r="B44" s="77"/>
      <c r="C44" s="77"/>
      <c r="D44" s="78"/>
      <c r="E44" s="24"/>
      <c r="F44" s="24"/>
      <c r="H44" s="77"/>
      <c r="I44" s="77"/>
      <c r="J44" s="78"/>
      <c r="K44" s="24"/>
      <c r="L44" s="24"/>
      <c r="N44" s="77"/>
      <c r="O44" s="77"/>
      <c r="P44" s="78"/>
      <c r="Q44" s="24"/>
      <c r="R44" s="24"/>
    </row>
    <row r="45" spans="2:18" x14ac:dyDescent="0.25">
      <c r="B45" s="77"/>
      <c r="C45" s="77"/>
      <c r="D45" s="78"/>
      <c r="E45" s="24"/>
      <c r="F45" s="24"/>
      <c r="H45" s="77"/>
      <c r="I45" s="77"/>
      <c r="J45" s="78"/>
      <c r="K45" s="24"/>
      <c r="L45" s="24"/>
      <c r="N45" s="77"/>
      <c r="O45" s="77"/>
      <c r="P45" s="78"/>
      <c r="Q45" s="24"/>
      <c r="R45" s="24"/>
    </row>
    <row r="46" spans="2:18" x14ac:dyDescent="0.25">
      <c r="B46" s="77"/>
      <c r="C46" s="77"/>
      <c r="D46" s="78"/>
      <c r="E46" s="24"/>
      <c r="F46" s="24"/>
      <c r="H46" s="77"/>
      <c r="I46" s="77"/>
      <c r="J46" s="78"/>
      <c r="K46" s="24"/>
      <c r="L46" s="24"/>
      <c r="N46" s="77"/>
      <c r="O46" s="77"/>
      <c r="P46" s="78"/>
      <c r="Q46" s="24"/>
      <c r="R46" s="24"/>
    </row>
    <row r="47" spans="2:18" x14ac:dyDescent="0.25">
      <c r="B47" s="24"/>
      <c r="C47" s="78"/>
      <c r="D47" s="78"/>
      <c r="E47" s="24"/>
      <c r="F47" s="24"/>
      <c r="H47" s="24"/>
      <c r="I47" s="78"/>
      <c r="J47" s="78"/>
      <c r="K47" s="24"/>
      <c r="L47" s="24"/>
      <c r="N47" s="24"/>
      <c r="O47" s="78"/>
      <c r="P47" s="78"/>
      <c r="Q47" s="24"/>
      <c r="R47" s="24"/>
    </row>
    <row r="48" spans="2:18" x14ac:dyDescent="0.25">
      <c r="B48" s="24"/>
      <c r="C48" s="24"/>
      <c r="D48" s="24"/>
      <c r="E48" s="24"/>
      <c r="F48" s="24"/>
      <c r="H48" s="24"/>
      <c r="I48" s="24"/>
      <c r="J48" s="24"/>
      <c r="K48" s="24"/>
      <c r="L48" s="24"/>
      <c r="N48" s="24"/>
      <c r="O48" s="24"/>
      <c r="P48" s="24"/>
      <c r="Q48" s="24"/>
      <c r="R48" s="24"/>
    </row>
    <row r="49" spans="2:18" x14ac:dyDescent="0.25">
      <c r="B49" s="24"/>
      <c r="C49" s="24"/>
      <c r="D49" s="24"/>
      <c r="E49" s="24"/>
      <c r="F49" s="24"/>
      <c r="H49" s="24"/>
      <c r="I49" s="24"/>
      <c r="J49" s="24"/>
      <c r="K49" s="24"/>
      <c r="L49" s="24"/>
      <c r="N49" s="24"/>
      <c r="O49" s="24"/>
      <c r="P49" s="24"/>
      <c r="Q49" s="24"/>
      <c r="R49" s="24"/>
    </row>
  </sheetData>
  <mergeCells count="1">
    <mergeCell ref="B2:J3"/>
  </mergeCells>
  <pageMargins left="0" right="0" top="0.15748031496062992" bottom="0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Бадина Т.Б.</dc:creator>
  <cp:lastModifiedBy>Рыбак О.В.</cp:lastModifiedBy>
  <cp:lastPrinted>2024-10-30T03:36:10Z</cp:lastPrinted>
  <dcterms:created xsi:type="dcterms:W3CDTF">2021-10-28T23:49:37Z</dcterms:created>
  <dcterms:modified xsi:type="dcterms:W3CDTF">2025-11-07T08:18:15Z</dcterms:modified>
</cp:coreProperties>
</file>